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2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<sst xmlns="http://schemas.openxmlformats.org/spreadsheetml/2006/main" count="98" uniqueCount="58">
  <si>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Placement</t>
  </si>
  <si>
    <t>Competitor/Event</t>
  </si>
  <si>
    <t>Bending</t>
  </si>
  <si>
    <t>2-hand Pinch Lift</t>
  </si>
  <si>
    <t>2-hand Rim Lift</t>
  </si>
  <si>
    <t>Vertical Bar</t>
  </si>
  <si>
    <t>Straphold</t>
  </si>
  <si>
    <t>Front Lever</t>
  </si>
  <si>
    <t>Total</t>
  </si>
  <si>
    <t>Weight</t>
  </si>
  <si>
    <t>Score</t>
  </si>
  <si>
    <t>L</t>
  </si>
  <si>
    <t>R</t>
  </si>
  <si>
    <t>Sean Sparandero</t>
  </si>
  <si>
    <t>5 3/4 Red</t>
  </si>
  <si>
    <t>Josh Dale</t>
  </si>
  <si>
    <t>7" Red</t>
  </si>
  <si>
    <t>Kevin Bussi</t>
  </si>
  <si>
    <t>6" Red</t>
  </si>
  <si>
    <t>Dave Thornton</t>
  </si>
  <si>
    <t>6" G5</t>
  </si>
  <si>
    <t>Frank Henritzi</t>
  </si>
  <si>
    <t>5 7/8" Red</t>
  </si>
  <si>
    <t>Dan Praydis</t>
  </si>
  <si>
    <t>6" G8</t>
  </si>
  <si>
    <t>Martin Kotte</t>
  </si>
  <si>
    <t>5 3/4" Red</t>
  </si>
  <si>
    <t>Bob Lipinski</t>
  </si>
  <si>
    <t>Dan Praydis jr.</t>
  </si>
  <si>
    <t>Chris Rice</t>
  </si>
  <si>
    <t>5 1/2" Yellow</t>
  </si>
  <si>
    <t>Ben Edwards</t>
  </si>
  <si>
    <t>5" G5</t>
  </si>
  <si>
    <t>Erik Franz</t>
  </si>
  <si>
    <t>Stew Rosendaul II</t>
  </si>
  <si>
    <t>Thomas Becker</t>
  </si>
  <si>
    <t>John Beatty</t>
  </si>
  <si>
    <t>16*</t>
  </si>
  <si>
    <t>Jedd Johnson</t>
  </si>
  <si>
    <t>Sean Prince</t>
  </si>
  <si>
    <t>Final results of the Gripboard Grip Bash X</t>
  </si>
  <si>
    <t>Total²</t>
  </si>
  <si>
    <t>*Jedd didn't compete in the 2-handed rim lift but won 2 of the events (pinch &amp; vbar)</t>
  </si>
  <si>
    <t>Top 3 spots in each event</t>
  </si>
  <si>
    <t>5 3/4 FBBC</t>
  </si>
  <si>
    <t>5 3/4" FBBC</t>
  </si>
  <si>
    <t>Vertical Bar (L+R)</t>
  </si>
  <si>
    <t>Strap Hold (L+R)</t>
  </si>
  <si>
    <t>Bending³</t>
  </si>
  <si>
    <t>6" FBBC</t>
  </si>
  <si>
    <t xml:space="preserve">Lever </t>
  </si>
  <si>
    <t>8# x 31"</t>
  </si>
  <si>
    <t>8.5# x 31"</t>
  </si>
  <si>
    <t>8# x 30.5"</t>
  </si>
  <si>
    <t>8# x 32.5"</t>
  </si>
  <si>
    <t>8# x 30"</t>
  </si>
  <si>
    <t>³Reds and 5/16" round are awarded the same scores</t>
  </si>
  <si>
    <t xml:space="preserve">²The lift of an empty ruler is awarded with 25# (per hand)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</si>
</sst>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16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7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4">
      <selection activeCell="C48" sqref="C48"/>
    </sheetView>
  </sheetViews>
  <sheetFormatPr defaultColWidth="11.421875" defaultRowHeight="12.75"/>
  <cols>
    <col min="1" max="1" width="15.57421875" style="0" customWidth="1"/>
    <col min="2" max="2" width="17.00390625" style="0" customWidth="1"/>
    <col min="3" max="3" width="12.57421875" style="0" customWidth="1"/>
    <col min="4" max="4" width="9.7109375" style="0" customWidth="1"/>
    <col min="5" max="5" width="7.421875" style="0" customWidth="1"/>
    <col min="6" max="6" width="9.8515625" style="0" customWidth="1"/>
    <col min="7" max="7" width="7.140625" style="0" customWidth="1"/>
    <col min="8" max="8" width="7.8515625" style="0" customWidth="1"/>
    <col min="9" max="9" width="9.140625" style="0" customWidth="1"/>
  </cols>
  <sheetData>
    <row r="1" spans="1:22" ht="21" thickBot="1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ht="13.5" thickBot="1"/>
    <row r="3" spans="1:22" ht="13.5" thickBot="1">
      <c r="A3" s="1" t="s">
        <v>0</v>
      </c>
      <c r="B3" s="2" t="s">
        <v>1</v>
      </c>
      <c r="C3" s="54" t="s">
        <v>48</v>
      </c>
      <c r="D3" s="55"/>
      <c r="E3" s="56"/>
      <c r="F3" s="54" t="s">
        <v>3</v>
      </c>
      <c r="G3" s="56"/>
      <c r="H3" s="54" t="s">
        <v>4</v>
      </c>
      <c r="I3" s="56"/>
      <c r="J3" s="54" t="s">
        <v>5</v>
      </c>
      <c r="K3" s="55"/>
      <c r="L3" s="55"/>
      <c r="M3" s="56"/>
      <c r="N3" s="54" t="s">
        <v>6</v>
      </c>
      <c r="O3" s="55"/>
      <c r="P3" s="55"/>
      <c r="Q3" s="56"/>
      <c r="R3" s="54" t="s">
        <v>7</v>
      </c>
      <c r="S3" s="55"/>
      <c r="T3" s="55"/>
      <c r="U3" s="56"/>
      <c r="V3" s="2" t="s">
        <v>8</v>
      </c>
    </row>
    <row r="4" spans="1:22" ht="12.75">
      <c r="A4" s="3"/>
      <c r="B4" s="4"/>
      <c r="C4" s="5"/>
      <c r="D4" s="6" t="s">
        <v>9</v>
      </c>
      <c r="E4" s="7" t="s">
        <v>10</v>
      </c>
      <c r="F4" s="5"/>
      <c r="G4" s="7" t="s">
        <v>10</v>
      </c>
      <c r="H4" s="5"/>
      <c r="I4" s="7" t="s">
        <v>10</v>
      </c>
      <c r="J4" s="5" t="s">
        <v>11</v>
      </c>
      <c r="K4" s="6" t="s">
        <v>12</v>
      </c>
      <c r="L4" s="6" t="s">
        <v>8</v>
      </c>
      <c r="M4" s="7" t="s">
        <v>10</v>
      </c>
      <c r="N4" s="5" t="s">
        <v>11</v>
      </c>
      <c r="O4" s="6" t="s">
        <v>12</v>
      </c>
      <c r="P4" s="6" t="s">
        <v>41</v>
      </c>
      <c r="Q4" s="7" t="s">
        <v>10</v>
      </c>
      <c r="R4" s="5" t="s">
        <v>11</v>
      </c>
      <c r="S4" s="6" t="s">
        <v>12</v>
      </c>
      <c r="T4" s="6" t="s">
        <v>8</v>
      </c>
      <c r="U4" s="7" t="s">
        <v>10</v>
      </c>
      <c r="V4" s="8"/>
    </row>
    <row r="5" spans="1:22" ht="12.75">
      <c r="A5" s="9">
        <v>1</v>
      </c>
      <c r="B5" s="10" t="s">
        <v>13</v>
      </c>
      <c r="C5" s="11" t="s">
        <v>44</v>
      </c>
      <c r="D5" s="40">
        <v>590</v>
      </c>
      <c r="E5" s="37">
        <f aca="true" t="shared" si="0" ref="E5:E21">D5/590*10</f>
        <v>10</v>
      </c>
      <c r="F5" s="14">
        <v>190</v>
      </c>
      <c r="G5" s="13">
        <f aca="true" t="shared" si="1" ref="G5:G21">F5/223*10</f>
        <v>8.52017937219731</v>
      </c>
      <c r="H5" s="39">
        <v>400</v>
      </c>
      <c r="I5" s="37">
        <f aca="true" t="shared" si="2" ref="I5:I21">H5/400*10</f>
        <v>10</v>
      </c>
      <c r="J5" s="11">
        <v>240</v>
      </c>
      <c r="K5" s="12">
        <v>360</v>
      </c>
      <c r="L5" s="12">
        <f aca="true" t="shared" si="3" ref="L5:L21">J5+K5</f>
        <v>600</v>
      </c>
      <c r="M5" s="13">
        <f aca="true" t="shared" si="4" ref="M5:M21">L5/656*10</f>
        <v>9.146341463414634</v>
      </c>
      <c r="N5" s="11">
        <v>35</v>
      </c>
      <c r="O5" s="12">
        <v>45</v>
      </c>
      <c r="P5" s="15">
        <f aca="true" t="shared" si="5" ref="P5:P21">O5+N5+50</f>
        <v>130</v>
      </c>
      <c r="Q5" s="13">
        <f aca="true" t="shared" si="6" ref="Q5:Q21">P5/137.5*10</f>
        <v>9.454545454545455</v>
      </c>
      <c r="R5" s="11">
        <v>192</v>
      </c>
      <c r="S5" s="12">
        <v>256</v>
      </c>
      <c r="T5" s="12">
        <f aca="true" t="shared" si="7" ref="T5:T21">R5+S5</f>
        <v>448</v>
      </c>
      <c r="U5" s="13">
        <f aca="true" t="shared" si="8" ref="U5:U21">T5/512*10</f>
        <v>8.75</v>
      </c>
      <c r="V5" s="16">
        <f aca="true" t="shared" si="9" ref="V5:V21">U5+Q5+M5+I5+G5+E5</f>
        <v>55.8710662901574</v>
      </c>
    </row>
    <row r="6" spans="1:22" ht="12.75">
      <c r="A6" s="9">
        <v>2</v>
      </c>
      <c r="B6" s="10" t="s">
        <v>15</v>
      </c>
      <c r="C6" s="11" t="s">
        <v>16</v>
      </c>
      <c r="D6" s="12">
        <v>490</v>
      </c>
      <c r="E6" s="13">
        <f t="shared" si="0"/>
        <v>8.305084745762713</v>
      </c>
      <c r="F6" s="14">
        <v>170</v>
      </c>
      <c r="G6" s="13">
        <f t="shared" si="1"/>
        <v>7.623318385650224</v>
      </c>
      <c r="H6" s="14">
        <v>380</v>
      </c>
      <c r="I6" s="13">
        <f t="shared" si="2"/>
        <v>9.5</v>
      </c>
      <c r="J6" s="11">
        <v>260</v>
      </c>
      <c r="K6" s="12">
        <v>295</v>
      </c>
      <c r="L6" s="12">
        <f t="shared" si="3"/>
        <v>555</v>
      </c>
      <c r="M6" s="13">
        <f t="shared" si="4"/>
        <v>8.460365853658537</v>
      </c>
      <c r="N6" s="11">
        <v>37</v>
      </c>
      <c r="O6" s="12">
        <v>47</v>
      </c>
      <c r="P6" s="15">
        <f t="shared" si="5"/>
        <v>134</v>
      </c>
      <c r="Q6" s="13">
        <f t="shared" si="6"/>
        <v>9.745454545454544</v>
      </c>
      <c r="R6" s="42">
        <v>248</v>
      </c>
      <c r="S6" s="40">
        <v>264</v>
      </c>
      <c r="T6" s="40">
        <f t="shared" si="7"/>
        <v>512</v>
      </c>
      <c r="U6" s="37">
        <f t="shared" si="8"/>
        <v>10</v>
      </c>
      <c r="V6" s="16">
        <f t="shared" si="9"/>
        <v>53.634223530526015</v>
      </c>
    </row>
    <row r="7" spans="1:22" ht="12.75">
      <c r="A7" s="9">
        <v>3</v>
      </c>
      <c r="B7" s="10" t="s">
        <v>17</v>
      </c>
      <c r="C7" s="11" t="s">
        <v>18</v>
      </c>
      <c r="D7" s="12">
        <v>565</v>
      </c>
      <c r="E7" s="13">
        <f t="shared" si="0"/>
        <v>9.576271186440678</v>
      </c>
      <c r="F7" s="14">
        <v>211</v>
      </c>
      <c r="G7" s="13">
        <f t="shared" si="1"/>
        <v>9.461883408071749</v>
      </c>
      <c r="H7" s="14">
        <v>320</v>
      </c>
      <c r="I7" s="13">
        <f t="shared" si="2"/>
        <v>8</v>
      </c>
      <c r="J7" s="11">
        <v>282</v>
      </c>
      <c r="K7" s="12">
        <v>282</v>
      </c>
      <c r="L7" s="12">
        <f t="shared" si="3"/>
        <v>564</v>
      </c>
      <c r="M7" s="13">
        <f t="shared" si="4"/>
        <v>8.597560975609756</v>
      </c>
      <c r="N7" s="11">
        <v>40</v>
      </c>
      <c r="O7" s="12">
        <v>40</v>
      </c>
      <c r="P7" s="15">
        <f t="shared" si="5"/>
        <v>130</v>
      </c>
      <c r="Q7" s="13">
        <f t="shared" si="6"/>
        <v>9.454545454545455</v>
      </c>
      <c r="R7" s="11">
        <v>184</v>
      </c>
      <c r="S7" s="12">
        <v>184</v>
      </c>
      <c r="T7" s="12">
        <f t="shared" si="7"/>
        <v>368</v>
      </c>
      <c r="U7" s="13">
        <f t="shared" si="8"/>
        <v>7.1875</v>
      </c>
      <c r="V7" s="16">
        <f t="shared" si="9"/>
        <v>52.27776102466763</v>
      </c>
    </row>
    <row r="8" spans="1:22" ht="12.75">
      <c r="A8" s="9">
        <v>4</v>
      </c>
      <c r="B8" s="10" t="s">
        <v>19</v>
      </c>
      <c r="C8" s="11" t="s">
        <v>20</v>
      </c>
      <c r="D8" s="12">
        <v>380</v>
      </c>
      <c r="E8" s="13">
        <f t="shared" si="0"/>
        <v>6.440677966101695</v>
      </c>
      <c r="F8" s="14">
        <v>201</v>
      </c>
      <c r="G8" s="13">
        <f t="shared" si="1"/>
        <v>9.013452914798206</v>
      </c>
      <c r="H8" s="14">
        <v>390</v>
      </c>
      <c r="I8" s="13">
        <f t="shared" si="2"/>
        <v>9.75</v>
      </c>
      <c r="J8" s="11">
        <v>309</v>
      </c>
      <c r="K8" s="12">
        <v>327</v>
      </c>
      <c r="L8" s="12">
        <f t="shared" si="3"/>
        <v>636</v>
      </c>
      <c r="M8" s="13">
        <f t="shared" si="4"/>
        <v>9.695121951219512</v>
      </c>
      <c r="N8" s="11">
        <v>20</v>
      </c>
      <c r="O8" s="12">
        <v>25</v>
      </c>
      <c r="P8" s="15">
        <f t="shared" si="5"/>
        <v>95</v>
      </c>
      <c r="Q8" s="13">
        <f t="shared" si="6"/>
        <v>6.909090909090909</v>
      </c>
      <c r="R8" s="11">
        <v>244</v>
      </c>
      <c r="S8" s="12">
        <v>260</v>
      </c>
      <c r="T8" s="12">
        <f t="shared" si="7"/>
        <v>504</v>
      </c>
      <c r="U8" s="13">
        <f t="shared" si="8"/>
        <v>9.84375</v>
      </c>
      <c r="V8" s="16">
        <f t="shared" si="9"/>
        <v>51.65209374121033</v>
      </c>
    </row>
    <row r="9" spans="1:22" ht="12.75">
      <c r="A9" s="9">
        <v>5</v>
      </c>
      <c r="B9" s="10" t="s">
        <v>21</v>
      </c>
      <c r="C9" s="17" t="s">
        <v>22</v>
      </c>
      <c r="D9" s="18">
        <v>575</v>
      </c>
      <c r="E9" s="13">
        <f t="shared" si="0"/>
        <v>9.745762711864407</v>
      </c>
      <c r="F9" s="14">
        <v>191</v>
      </c>
      <c r="G9" s="13">
        <f t="shared" si="1"/>
        <v>8.565022421524663</v>
      </c>
      <c r="H9" s="14">
        <v>356</v>
      </c>
      <c r="I9" s="13">
        <f t="shared" si="2"/>
        <v>8.9</v>
      </c>
      <c r="J9" s="14">
        <v>257</v>
      </c>
      <c r="K9" s="18">
        <v>276</v>
      </c>
      <c r="L9" s="12">
        <f t="shared" si="3"/>
        <v>533</v>
      </c>
      <c r="M9" s="13">
        <f t="shared" si="4"/>
        <v>8.125</v>
      </c>
      <c r="N9" s="11">
        <v>25.8</v>
      </c>
      <c r="O9" s="12">
        <v>39.6</v>
      </c>
      <c r="P9" s="15">
        <f t="shared" si="5"/>
        <v>115.4</v>
      </c>
      <c r="Q9" s="13">
        <f t="shared" si="6"/>
        <v>8.392727272727273</v>
      </c>
      <c r="R9" s="11">
        <v>173</v>
      </c>
      <c r="S9" s="12">
        <v>227</v>
      </c>
      <c r="T9" s="12">
        <f t="shared" si="7"/>
        <v>400</v>
      </c>
      <c r="U9" s="13">
        <f t="shared" si="8"/>
        <v>7.8125</v>
      </c>
      <c r="V9" s="16">
        <f t="shared" si="9"/>
        <v>51.541012406116344</v>
      </c>
    </row>
    <row r="10" spans="1:22" ht="12.75">
      <c r="A10" s="9">
        <v>6</v>
      </c>
      <c r="B10" s="10" t="s">
        <v>23</v>
      </c>
      <c r="C10" s="11" t="s">
        <v>24</v>
      </c>
      <c r="D10" s="12">
        <v>465</v>
      </c>
      <c r="E10" s="13">
        <f t="shared" si="0"/>
        <v>7.88135593220339</v>
      </c>
      <c r="F10" s="14">
        <v>165</v>
      </c>
      <c r="G10" s="13">
        <f t="shared" si="1"/>
        <v>7.399103139013453</v>
      </c>
      <c r="H10" s="14">
        <v>380</v>
      </c>
      <c r="I10" s="13">
        <f t="shared" si="2"/>
        <v>9.5</v>
      </c>
      <c r="J10" s="11">
        <v>295</v>
      </c>
      <c r="K10" s="12">
        <v>280</v>
      </c>
      <c r="L10" s="12">
        <f t="shared" si="3"/>
        <v>575</v>
      </c>
      <c r="M10" s="13">
        <f t="shared" si="4"/>
        <v>8.765243902439025</v>
      </c>
      <c r="N10" s="11">
        <v>25</v>
      </c>
      <c r="O10" s="12">
        <v>30</v>
      </c>
      <c r="P10" s="15">
        <f t="shared" si="5"/>
        <v>105</v>
      </c>
      <c r="Q10" s="13">
        <f t="shared" si="6"/>
        <v>7.636363636363637</v>
      </c>
      <c r="R10" s="11">
        <v>198</v>
      </c>
      <c r="S10" s="12">
        <v>256</v>
      </c>
      <c r="T10" s="12">
        <f t="shared" si="7"/>
        <v>454</v>
      </c>
      <c r="U10" s="13">
        <f t="shared" si="8"/>
        <v>8.8671875</v>
      </c>
      <c r="V10" s="16">
        <f t="shared" si="9"/>
        <v>50.04925411001951</v>
      </c>
    </row>
    <row r="11" spans="1:22" ht="12.75">
      <c r="A11" s="9">
        <v>7</v>
      </c>
      <c r="B11" s="10" t="s">
        <v>25</v>
      </c>
      <c r="C11" s="11" t="s">
        <v>26</v>
      </c>
      <c r="D11" s="40">
        <v>590</v>
      </c>
      <c r="E11" s="37">
        <f>D11/590*10</f>
        <v>10</v>
      </c>
      <c r="F11" s="14">
        <v>165</v>
      </c>
      <c r="G11" s="13">
        <f>F11/223*10</f>
        <v>7.399103139013453</v>
      </c>
      <c r="H11" s="14">
        <v>292</v>
      </c>
      <c r="I11" s="13">
        <f>H11/400*10</f>
        <v>7.3</v>
      </c>
      <c r="J11" s="11">
        <v>256</v>
      </c>
      <c r="K11" s="12">
        <v>262</v>
      </c>
      <c r="L11" s="12">
        <f>J11+K11</f>
        <v>518</v>
      </c>
      <c r="M11" s="13">
        <f>L11/656*10</f>
        <v>7.896341463414634</v>
      </c>
      <c r="N11" s="11">
        <v>33</v>
      </c>
      <c r="O11" s="12">
        <v>33</v>
      </c>
      <c r="P11" s="15">
        <f>O11+N11+50</f>
        <v>116</v>
      </c>
      <c r="Q11" s="13">
        <f>P11/137.5*10</f>
        <v>8.436363636363636</v>
      </c>
      <c r="R11" s="11">
        <v>230</v>
      </c>
      <c r="S11" s="12">
        <v>230</v>
      </c>
      <c r="T11" s="12">
        <f>R11+S11</f>
        <v>460</v>
      </c>
      <c r="U11" s="13">
        <f>T11/512*10</f>
        <v>8.984375</v>
      </c>
      <c r="V11" s="16">
        <f t="shared" si="9"/>
        <v>50.016183238791726</v>
      </c>
    </row>
    <row r="12" spans="1:22" ht="12.75">
      <c r="A12" s="9">
        <v>8</v>
      </c>
      <c r="B12" s="10" t="s">
        <v>27</v>
      </c>
      <c r="C12" s="11" t="s">
        <v>24</v>
      </c>
      <c r="D12" s="12">
        <v>465</v>
      </c>
      <c r="E12" s="13">
        <f t="shared" si="0"/>
        <v>7.88135593220339</v>
      </c>
      <c r="F12" s="14">
        <v>155</v>
      </c>
      <c r="G12" s="13">
        <f t="shared" si="1"/>
        <v>6.95067264573991</v>
      </c>
      <c r="H12" s="14">
        <v>380</v>
      </c>
      <c r="I12" s="13">
        <f t="shared" si="2"/>
        <v>9.5</v>
      </c>
      <c r="J12" s="11">
        <v>231</v>
      </c>
      <c r="K12" s="12">
        <v>231</v>
      </c>
      <c r="L12" s="12">
        <f t="shared" si="3"/>
        <v>462</v>
      </c>
      <c r="M12" s="13">
        <f t="shared" si="4"/>
        <v>7.042682926829268</v>
      </c>
      <c r="N12" s="42">
        <v>35</v>
      </c>
      <c r="O12" s="40">
        <v>52.5</v>
      </c>
      <c r="P12" s="43">
        <f t="shared" si="5"/>
        <v>137.5</v>
      </c>
      <c r="Q12" s="37">
        <f t="shared" si="6"/>
        <v>10</v>
      </c>
      <c r="R12" s="11">
        <v>220</v>
      </c>
      <c r="S12" s="12">
        <v>220</v>
      </c>
      <c r="T12" s="12">
        <f t="shared" si="7"/>
        <v>440</v>
      </c>
      <c r="U12" s="13">
        <f t="shared" si="8"/>
        <v>8.59375</v>
      </c>
      <c r="V12" s="16">
        <f t="shared" si="9"/>
        <v>49.96846150477258</v>
      </c>
    </row>
    <row r="13" spans="1:22" ht="12.75">
      <c r="A13" s="9">
        <v>9</v>
      </c>
      <c r="B13" s="10" t="s">
        <v>28</v>
      </c>
      <c r="C13" s="11" t="s">
        <v>20</v>
      </c>
      <c r="D13" s="12">
        <v>380</v>
      </c>
      <c r="E13" s="13">
        <f t="shared" si="0"/>
        <v>6.440677966101695</v>
      </c>
      <c r="F13" s="14">
        <v>175</v>
      </c>
      <c r="G13" s="13">
        <f t="shared" si="1"/>
        <v>7.847533632286996</v>
      </c>
      <c r="H13" s="14">
        <v>385</v>
      </c>
      <c r="I13" s="13">
        <f t="shared" si="2"/>
        <v>9.625</v>
      </c>
      <c r="J13" s="11">
        <v>290</v>
      </c>
      <c r="K13" s="12">
        <v>320</v>
      </c>
      <c r="L13" s="12">
        <f t="shared" si="3"/>
        <v>610</v>
      </c>
      <c r="M13" s="13">
        <f t="shared" si="4"/>
        <v>9.298780487804878</v>
      </c>
      <c r="N13" s="11">
        <v>30</v>
      </c>
      <c r="O13" s="12">
        <v>30</v>
      </c>
      <c r="P13" s="15">
        <f t="shared" si="5"/>
        <v>110</v>
      </c>
      <c r="Q13" s="13">
        <f t="shared" si="6"/>
        <v>8</v>
      </c>
      <c r="R13" s="11">
        <v>186</v>
      </c>
      <c r="S13" s="12">
        <v>198</v>
      </c>
      <c r="T13" s="12">
        <f t="shared" si="7"/>
        <v>384</v>
      </c>
      <c r="U13" s="13">
        <f t="shared" si="8"/>
        <v>7.5</v>
      </c>
      <c r="V13" s="16">
        <f t="shared" si="9"/>
        <v>48.71199208619357</v>
      </c>
    </row>
    <row r="14" spans="1:22" ht="12.75">
      <c r="A14" s="9">
        <v>10</v>
      </c>
      <c r="B14" s="10" t="s">
        <v>29</v>
      </c>
      <c r="C14" s="11" t="s">
        <v>30</v>
      </c>
      <c r="D14" s="12">
        <v>335</v>
      </c>
      <c r="E14" s="13">
        <f t="shared" si="0"/>
        <v>5.677966101694915</v>
      </c>
      <c r="F14" s="14">
        <v>194</v>
      </c>
      <c r="G14" s="13">
        <f t="shared" si="1"/>
        <v>8.699551569506726</v>
      </c>
      <c r="H14" s="14">
        <v>309</v>
      </c>
      <c r="I14" s="13">
        <f t="shared" si="2"/>
        <v>7.725</v>
      </c>
      <c r="J14" s="11">
        <v>285</v>
      </c>
      <c r="K14" s="12">
        <v>305</v>
      </c>
      <c r="L14" s="12">
        <f t="shared" si="3"/>
        <v>590</v>
      </c>
      <c r="M14" s="13">
        <f t="shared" si="4"/>
        <v>8.99390243902439</v>
      </c>
      <c r="N14" s="11">
        <v>23.2</v>
      </c>
      <c r="O14" s="12">
        <v>30.7</v>
      </c>
      <c r="P14" s="15">
        <f t="shared" si="5"/>
        <v>103.9</v>
      </c>
      <c r="Q14" s="13">
        <f t="shared" si="6"/>
        <v>7.556363636363637</v>
      </c>
      <c r="R14" s="11">
        <v>216</v>
      </c>
      <c r="S14" s="12">
        <v>240</v>
      </c>
      <c r="T14" s="12">
        <f t="shared" si="7"/>
        <v>456</v>
      </c>
      <c r="U14" s="13">
        <f t="shared" si="8"/>
        <v>8.90625</v>
      </c>
      <c r="V14" s="16">
        <f t="shared" si="9"/>
        <v>47.55903374658966</v>
      </c>
    </row>
    <row r="15" spans="1:22" ht="12.75">
      <c r="A15" s="9">
        <v>11</v>
      </c>
      <c r="B15" s="19" t="s">
        <v>31</v>
      </c>
      <c r="C15" s="20" t="s">
        <v>32</v>
      </c>
      <c r="D15" s="12">
        <v>460</v>
      </c>
      <c r="E15" s="13">
        <f t="shared" si="0"/>
        <v>7.796610169491526</v>
      </c>
      <c r="F15" s="11">
        <v>147</v>
      </c>
      <c r="G15" s="13">
        <f t="shared" si="1"/>
        <v>6.591928251121076</v>
      </c>
      <c r="H15" s="11">
        <v>252</v>
      </c>
      <c r="I15" s="13">
        <f t="shared" si="2"/>
        <v>6.3</v>
      </c>
      <c r="J15" s="20">
        <v>326</v>
      </c>
      <c r="K15" s="21">
        <v>286</v>
      </c>
      <c r="L15" s="12">
        <f t="shared" si="3"/>
        <v>612</v>
      </c>
      <c r="M15" s="13">
        <f t="shared" si="4"/>
        <v>9.329268292682928</v>
      </c>
      <c r="N15" s="20">
        <v>41</v>
      </c>
      <c r="O15" s="21">
        <v>43</v>
      </c>
      <c r="P15" s="15">
        <f t="shared" si="5"/>
        <v>134</v>
      </c>
      <c r="Q15" s="13">
        <f t="shared" si="6"/>
        <v>9.745454545454544</v>
      </c>
      <c r="R15" s="20">
        <v>184</v>
      </c>
      <c r="S15" s="21">
        <v>192</v>
      </c>
      <c r="T15" s="12">
        <f t="shared" si="7"/>
        <v>376</v>
      </c>
      <c r="U15" s="13">
        <f t="shared" si="8"/>
        <v>7.34375</v>
      </c>
      <c r="V15" s="16">
        <f t="shared" si="9"/>
        <v>47.10701125875006</v>
      </c>
    </row>
    <row r="16" spans="1:22" ht="12.75">
      <c r="A16" s="9">
        <v>12</v>
      </c>
      <c r="B16" s="10" t="s">
        <v>33</v>
      </c>
      <c r="C16" s="11" t="s">
        <v>20</v>
      </c>
      <c r="D16" s="12">
        <v>380</v>
      </c>
      <c r="E16" s="13">
        <f t="shared" si="0"/>
        <v>6.440677966101695</v>
      </c>
      <c r="F16" s="14">
        <v>181</v>
      </c>
      <c r="G16" s="13">
        <f t="shared" si="1"/>
        <v>8.116591928251122</v>
      </c>
      <c r="H16" s="14">
        <v>334</v>
      </c>
      <c r="I16" s="13">
        <f t="shared" si="2"/>
        <v>8.35</v>
      </c>
      <c r="J16" s="11">
        <v>256</v>
      </c>
      <c r="K16" s="12">
        <v>295</v>
      </c>
      <c r="L16" s="12">
        <f t="shared" si="3"/>
        <v>551</v>
      </c>
      <c r="M16" s="13">
        <f t="shared" si="4"/>
        <v>8.39939024390244</v>
      </c>
      <c r="N16" s="11">
        <v>19.3</v>
      </c>
      <c r="O16" s="12">
        <v>33</v>
      </c>
      <c r="P16" s="15">
        <f t="shared" si="5"/>
        <v>102.3</v>
      </c>
      <c r="Q16" s="13">
        <f t="shared" si="6"/>
        <v>7.4399999999999995</v>
      </c>
      <c r="R16" s="11">
        <v>190</v>
      </c>
      <c r="S16" s="12">
        <v>233</v>
      </c>
      <c r="T16" s="12">
        <f t="shared" si="7"/>
        <v>423</v>
      </c>
      <c r="U16" s="13">
        <f t="shared" si="8"/>
        <v>8.26171875</v>
      </c>
      <c r="V16" s="16">
        <f t="shared" si="9"/>
        <v>47.00837888825526</v>
      </c>
    </row>
    <row r="17" spans="1:22" ht="12.75">
      <c r="A17" s="9">
        <v>13</v>
      </c>
      <c r="B17" s="22" t="s">
        <v>34</v>
      </c>
      <c r="C17" s="11" t="s">
        <v>20</v>
      </c>
      <c r="D17" s="12">
        <v>380</v>
      </c>
      <c r="E17" s="13">
        <f t="shared" si="0"/>
        <v>6.440677966101695</v>
      </c>
      <c r="F17" s="14">
        <v>187</v>
      </c>
      <c r="G17" s="13">
        <f t="shared" si="1"/>
        <v>8.385650224215247</v>
      </c>
      <c r="H17" s="14">
        <v>327</v>
      </c>
      <c r="I17" s="13">
        <f t="shared" si="2"/>
        <v>8.175</v>
      </c>
      <c r="J17" s="11">
        <v>285</v>
      </c>
      <c r="K17" s="12">
        <v>293</v>
      </c>
      <c r="L17" s="12">
        <f t="shared" si="3"/>
        <v>578</v>
      </c>
      <c r="M17" s="13">
        <f t="shared" si="4"/>
        <v>8.810975609756097</v>
      </c>
      <c r="N17" s="11">
        <v>12.5</v>
      </c>
      <c r="O17" s="12">
        <v>17.5</v>
      </c>
      <c r="P17" s="15">
        <f t="shared" si="5"/>
        <v>80</v>
      </c>
      <c r="Q17" s="13">
        <f t="shared" si="6"/>
        <v>5.818181818181818</v>
      </c>
      <c r="R17" s="11">
        <v>208</v>
      </c>
      <c r="S17" s="12">
        <v>234</v>
      </c>
      <c r="T17" s="12">
        <f t="shared" si="7"/>
        <v>442</v>
      </c>
      <c r="U17" s="13">
        <f t="shared" si="8"/>
        <v>8.6328125</v>
      </c>
      <c r="V17" s="16">
        <f t="shared" si="9"/>
        <v>46.26329811825486</v>
      </c>
    </row>
    <row r="18" spans="1:22" ht="12.75">
      <c r="A18" s="9">
        <v>14</v>
      </c>
      <c r="B18" s="10" t="s">
        <v>35</v>
      </c>
      <c r="C18" s="11" t="s">
        <v>24</v>
      </c>
      <c r="D18" s="12">
        <v>465</v>
      </c>
      <c r="E18" s="13">
        <f t="shared" si="0"/>
        <v>7.88135593220339</v>
      </c>
      <c r="F18" s="14">
        <v>181</v>
      </c>
      <c r="G18" s="13">
        <f t="shared" si="1"/>
        <v>8.116591928251122</v>
      </c>
      <c r="H18" s="14">
        <v>268</v>
      </c>
      <c r="I18" s="13">
        <f t="shared" si="2"/>
        <v>6.7</v>
      </c>
      <c r="J18" s="11">
        <v>235</v>
      </c>
      <c r="K18" s="12">
        <v>235</v>
      </c>
      <c r="L18" s="12">
        <f t="shared" si="3"/>
        <v>470</v>
      </c>
      <c r="M18" s="13">
        <f t="shared" si="4"/>
        <v>7.164634146341463</v>
      </c>
      <c r="N18" s="11">
        <v>22</v>
      </c>
      <c r="O18" s="12">
        <v>33</v>
      </c>
      <c r="P18" s="15">
        <f t="shared" si="5"/>
        <v>105</v>
      </c>
      <c r="Q18" s="13">
        <f t="shared" si="6"/>
        <v>7.636363636363637</v>
      </c>
      <c r="R18" s="11">
        <v>190</v>
      </c>
      <c r="S18" s="12">
        <v>222</v>
      </c>
      <c r="T18" s="12">
        <f t="shared" si="7"/>
        <v>412</v>
      </c>
      <c r="U18" s="13">
        <f t="shared" si="8"/>
        <v>8.046875</v>
      </c>
      <c r="V18" s="16">
        <f t="shared" si="9"/>
        <v>45.545820643159615</v>
      </c>
    </row>
    <row r="19" spans="1:22" ht="12.75">
      <c r="A19" s="9">
        <v>15</v>
      </c>
      <c r="B19" s="10" t="s">
        <v>36</v>
      </c>
      <c r="C19" s="11" t="s">
        <v>49</v>
      </c>
      <c r="D19" s="12">
        <v>565</v>
      </c>
      <c r="E19" s="13">
        <f t="shared" si="0"/>
        <v>9.576271186440678</v>
      </c>
      <c r="F19" s="14">
        <v>165</v>
      </c>
      <c r="G19" s="13">
        <f t="shared" si="1"/>
        <v>7.399103139013453</v>
      </c>
      <c r="H19" s="14">
        <v>315</v>
      </c>
      <c r="I19" s="13">
        <f t="shared" si="2"/>
        <v>7.875</v>
      </c>
      <c r="J19" s="11">
        <v>226</v>
      </c>
      <c r="K19" s="12">
        <v>236</v>
      </c>
      <c r="L19" s="12">
        <f t="shared" si="3"/>
        <v>462</v>
      </c>
      <c r="M19" s="13">
        <f t="shared" si="4"/>
        <v>7.042682926829268</v>
      </c>
      <c r="N19" s="11">
        <v>9</v>
      </c>
      <c r="O19" s="12">
        <v>14</v>
      </c>
      <c r="P19" s="15">
        <f t="shared" si="5"/>
        <v>73</v>
      </c>
      <c r="Q19" s="13">
        <f t="shared" si="6"/>
        <v>5.309090909090909</v>
      </c>
      <c r="R19" s="11">
        <v>192</v>
      </c>
      <c r="S19" s="12">
        <v>192</v>
      </c>
      <c r="T19" s="12">
        <f t="shared" si="7"/>
        <v>384</v>
      </c>
      <c r="U19" s="13">
        <f t="shared" si="8"/>
        <v>7.5</v>
      </c>
      <c r="V19" s="16">
        <f t="shared" si="9"/>
        <v>44.70214816137431</v>
      </c>
    </row>
    <row r="20" spans="1:22" ht="12.75">
      <c r="A20" s="9" t="s">
        <v>37</v>
      </c>
      <c r="B20" s="10" t="s">
        <v>38</v>
      </c>
      <c r="C20" s="11" t="s">
        <v>16</v>
      </c>
      <c r="D20" s="12">
        <v>490</v>
      </c>
      <c r="E20" s="13">
        <f t="shared" si="0"/>
        <v>8.305084745762713</v>
      </c>
      <c r="F20" s="39">
        <v>223</v>
      </c>
      <c r="G20" s="37">
        <f t="shared" si="1"/>
        <v>10</v>
      </c>
      <c r="H20" s="14">
        <v>0</v>
      </c>
      <c r="I20" s="13">
        <f t="shared" si="2"/>
        <v>0</v>
      </c>
      <c r="J20" s="42">
        <v>308</v>
      </c>
      <c r="K20" s="40">
        <v>348</v>
      </c>
      <c r="L20" s="40">
        <f t="shared" si="3"/>
        <v>656</v>
      </c>
      <c r="M20" s="37">
        <f t="shared" si="4"/>
        <v>10</v>
      </c>
      <c r="N20" s="11">
        <v>10</v>
      </c>
      <c r="O20" s="12">
        <v>10</v>
      </c>
      <c r="P20" s="15">
        <f t="shared" si="5"/>
        <v>70</v>
      </c>
      <c r="Q20" s="13">
        <f t="shared" si="6"/>
        <v>5.09090909090909</v>
      </c>
      <c r="R20" s="11">
        <v>240</v>
      </c>
      <c r="S20" s="12">
        <v>240</v>
      </c>
      <c r="T20" s="12">
        <f t="shared" si="7"/>
        <v>480</v>
      </c>
      <c r="U20" s="13">
        <f t="shared" si="8"/>
        <v>9.375</v>
      </c>
      <c r="V20" s="16">
        <f t="shared" si="9"/>
        <v>42.770993836671806</v>
      </c>
    </row>
    <row r="21" spans="1:22" ht="13.5" thickBot="1">
      <c r="A21" s="23">
        <v>17</v>
      </c>
      <c r="B21" s="24" t="s">
        <v>39</v>
      </c>
      <c r="C21" s="25" t="s">
        <v>14</v>
      </c>
      <c r="D21" s="41">
        <v>590</v>
      </c>
      <c r="E21" s="38">
        <f t="shared" si="0"/>
        <v>10</v>
      </c>
      <c r="F21" s="28">
        <v>175</v>
      </c>
      <c r="G21" s="27">
        <f t="shared" si="1"/>
        <v>7.847533632286996</v>
      </c>
      <c r="H21" s="28">
        <v>230</v>
      </c>
      <c r="I21" s="27">
        <f t="shared" si="2"/>
        <v>5.75</v>
      </c>
      <c r="J21" s="25">
        <v>200</v>
      </c>
      <c r="K21" s="26">
        <v>205</v>
      </c>
      <c r="L21" s="26">
        <f t="shared" si="3"/>
        <v>405</v>
      </c>
      <c r="M21" s="27">
        <f t="shared" si="4"/>
        <v>6.173780487804878</v>
      </c>
      <c r="N21" s="25">
        <v>10</v>
      </c>
      <c r="O21" s="26">
        <v>20</v>
      </c>
      <c r="P21" s="29">
        <f t="shared" si="5"/>
        <v>80</v>
      </c>
      <c r="Q21" s="27">
        <f t="shared" si="6"/>
        <v>5.818181818181818</v>
      </c>
      <c r="R21" s="25">
        <v>140</v>
      </c>
      <c r="S21" s="26">
        <v>172</v>
      </c>
      <c r="T21" s="26">
        <f t="shared" si="7"/>
        <v>312</v>
      </c>
      <c r="U21" s="27">
        <f t="shared" si="8"/>
        <v>6.09375</v>
      </c>
      <c r="V21" s="30">
        <f t="shared" si="9"/>
        <v>41.68324593827369</v>
      </c>
    </row>
    <row r="22" ht="12.75">
      <c r="B22" s="31"/>
    </row>
    <row r="23" spans="1:2" ht="12.75">
      <c r="A23" t="s">
        <v>42</v>
      </c>
      <c r="B23" s="31"/>
    </row>
    <row r="24" ht="12.75">
      <c r="A24" t="s">
        <v>57</v>
      </c>
    </row>
    <row r="25" ht="12.75">
      <c r="A25" t="s">
        <v>56</v>
      </c>
    </row>
    <row r="26" ht="13.5" thickBot="1"/>
    <row r="27" spans="1:3" ht="13.5" thickBot="1">
      <c r="A27" s="57" t="s">
        <v>43</v>
      </c>
      <c r="B27" s="58"/>
      <c r="C27" s="59"/>
    </row>
    <row r="28" ht="13.5" thickBot="1"/>
    <row r="29" spans="1:3" ht="13.5" thickBot="1">
      <c r="A29" s="54" t="s">
        <v>2</v>
      </c>
      <c r="B29" s="55"/>
      <c r="C29" s="56"/>
    </row>
    <row r="30" spans="1:3" ht="12.75">
      <c r="A30" s="44">
        <v>1</v>
      </c>
      <c r="B30" s="45" t="s">
        <v>25</v>
      </c>
      <c r="C30" s="46" t="s">
        <v>26</v>
      </c>
    </row>
    <row r="31" spans="1:3" ht="12.75">
      <c r="A31" s="47">
        <v>1</v>
      </c>
      <c r="B31" s="48" t="s">
        <v>39</v>
      </c>
      <c r="C31" s="49" t="s">
        <v>26</v>
      </c>
    </row>
    <row r="32" spans="1:3" ht="13.5" thickBot="1">
      <c r="A32" s="50">
        <v>1</v>
      </c>
      <c r="B32" s="51" t="s">
        <v>13</v>
      </c>
      <c r="C32" s="52" t="s">
        <v>45</v>
      </c>
    </row>
    <row r="33" ht="13.5" thickBot="1"/>
    <row r="34" spans="1:3" ht="13.5" thickBot="1">
      <c r="A34" s="54" t="s">
        <v>3</v>
      </c>
      <c r="B34" s="55"/>
      <c r="C34" s="56"/>
    </row>
    <row r="35" spans="1:3" ht="12.75">
      <c r="A35" s="44">
        <v>1</v>
      </c>
      <c r="B35" s="45" t="s">
        <v>38</v>
      </c>
      <c r="C35" s="46">
        <v>223</v>
      </c>
    </row>
    <row r="36" spans="1:3" ht="12.75">
      <c r="A36" s="32">
        <v>2</v>
      </c>
      <c r="B36" s="21" t="s">
        <v>17</v>
      </c>
      <c r="C36" s="33">
        <v>211</v>
      </c>
    </row>
    <row r="37" spans="1:3" ht="13.5" thickBot="1">
      <c r="A37" s="34">
        <v>3</v>
      </c>
      <c r="B37" s="35" t="s">
        <v>19</v>
      </c>
      <c r="C37" s="36">
        <v>201</v>
      </c>
    </row>
    <row r="38" ht="13.5" thickBot="1"/>
    <row r="39" spans="1:3" ht="13.5" thickBot="1">
      <c r="A39" s="54" t="s">
        <v>4</v>
      </c>
      <c r="B39" s="55"/>
      <c r="C39" s="56"/>
    </row>
    <row r="40" spans="1:3" ht="12.75">
      <c r="A40" s="44">
        <v>1</v>
      </c>
      <c r="B40" s="45" t="s">
        <v>13</v>
      </c>
      <c r="C40" s="46">
        <v>400</v>
      </c>
    </row>
    <row r="41" spans="1:3" ht="12.75">
      <c r="A41" s="32">
        <v>2</v>
      </c>
      <c r="B41" s="21" t="s">
        <v>19</v>
      </c>
      <c r="C41" s="33">
        <v>390</v>
      </c>
    </row>
    <row r="42" spans="1:3" ht="13.5" thickBot="1">
      <c r="A42" s="34">
        <v>3</v>
      </c>
      <c r="B42" s="35" t="s">
        <v>28</v>
      </c>
      <c r="C42" s="36">
        <v>385</v>
      </c>
    </row>
    <row r="43" ht="13.5" thickBot="1"/>
    <row r="44" spans="1:3" ht="13.5" thickBot="1">
      <c r="A44" s="54" t="s">
        <v>46</v>
      </c>
      <c r="B44" s="55"/>
      <c r="C44" s="56"/>
    </row>
    <row r="45" spans="1:3" ht="12.75">
      <c r="A45" s="44">
        <v>1</v>
      </c>
      <c r="B45" s="45" t="s">
        <v>38</v>
      </c>
      <c r="C45" s="46">
        <v>656</v>
      </c>
    </row>
    <row r="46" spans="1:3" ht="12.75">
      <c r="A46" s="32">
        <v>2</v>
      </c>
      <c r="B46" s="21" t="s">
        <v>19</v>
      </c>
      <c r="C46" s="33">
        <v>636</v>
      </c>
    </row>
    <row r="47" spans="1:3" ht="13.5" thickBot="1">
      <c r="A47" s="34">
        <v>3</v>
      </c>
      <c r="B47" s="35" t="s">
        <v>31</v>
      </c>
      <c r="C47" s="36">
        <v>612</v>
      </c>
    </row>
    <row r="49" ht="13.5" thickBot="1"/>
    <row r="50" spans="1:3" ht="13.5" thickBot="1">
      <c r="A50" s="54" t="s">
        <v>47</v>
      </c>
      <c r="B50" s="55"/>
      <c r="C50" s="56"/>
    </row>
    <row r="51" spans="1:3" ht="12.75">
      <c r="A51" s="44">
        <v>1</v>
      </c>
      <c r="B51" s="45" t="s">
        <v>27</v>
      </c>
      <c r="C51" s="46">
        <v>87.5</v>
      </c>
    </row>
    <row r="52" spans="1:3" ht="12.75">
      <c r="A52" s="32">
        <v>2</v>
      </c>
      <c r="B52" s="21" t="s">
        <v>31</v>
      </c>
      <c r="C52" s="33">
        <v>84</v>
      </c>
    </row>
    <row r="53" spans="1:3" ht="13.5" thickBot="1">
      <c r="A53" s="34">
        <v>2</v>
      </c>
      <c r="B53" s="35" t="s">
        <v>15</v>
      </c>
      <c r="C53" s="36">
        <v>84</v>
      </c>
    </row>
    <row r="54" ht="13.5" thickBot="1"/>
    <row r="55" spans="1:5" ht="13.5" thickBot="1">
      <c r="A55" s="54" t="s">
        <v>50</v>
      </c>
      <c r="B55" s="55"/>
      <c r="C55" s="55"/>
      <c r="D55" s="55"/>
      <c r="E55" s="56"/>
    </row>
    <row r="56" spans="1:5" ht="12.75">
      <c r="A56" s="44">
        <v>1</v>
      </c>
      <c r="B56" s="45" t="s">
        <v>15</v>
      </c>
      <c r="C56" s="45" t="s">
        <v>51</v>
      </c>
      <c r="D56" s="45" t="s">
        <v>52</v>
      </c>
      <c r="E56" s="53">
        <v>512</v>
      </c>
    </row>
    <row r="57" spans="1:5" ht="12.75">
      <c r="A57" s="32">
        <v>2</v>
      </c>
      <c r="B57" s="21" t="s">
        <v>19</v>
      </c>
      <c r="C57" s="21" t="s">
        <v>53</v>
      </c>
      <c r="D57" s="21" t="s">
        <v>54</v>
      </c>
      <c r="E57" s="33">
        <v>504</v>
      </c>
    </row>
    <row r="58" spans="1:5" ht="13.5" thickBot="1">
      <c r="A58" s="34">
        <v>3</v>
      </c>
      <c r="B58" s="35" t="s">
        <v>38</v>
      </c>
      <c r="C58" s="35" t="s">
        <v>55</v>
      </c>
      <c r="D58" s="35" t="s">
        <v>55</v>
      </c>
      <c r="E58" s="36">
        <v>480</v>
      </c>
    </row>
  </sheetData>
  <mergeCells count="14">
    <mergeCell ref="N3:Q3"/>
    <mergeCell ref="R3:U3"/>
    <mergeCell ref="A1:V1"/>
    <mergeCell ref="A44:C44"/>
    <mergeCell ref="C3:E3"/>
    <mergeCell ref="F3:G3"/>
    <mergeCell ref="H3:I3"/>
    <mergeCell ref="J3:M3"/>
    <mergeCell ref="A50:C50"/>
    <mergeCell ref="A55:E55"/>
    <mergeCell ref="A27:C27"/>
    <mergeCell ref="A29:C29"/>
    <mergeCell ref="A34:C34"/>
    <mergeCell ref="A39:C3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HQ-Scanner</dc:creator>
  <cp:keywords/>
  <dc:description/>
  <cp:lastModifiedBy>HQ-Scanner</cp:lastModifiedBy>
  <dcterms:created xsi:type="dcterms:W3CDTF">2006-04-11T08:26:30Z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